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90"/>
  </bookViews>
  <sheets>
    <sheet name="Sheet1" sheetId="1" r:id="rId1"/>
  </sheets>
  <definedNames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<sst xmlns="http://schemas.openxmlformats.org/spreadsheetml/2006/main" count="61" uniqueCount="37">
  <si>
    <t>附件4</t>
  </si>
  <si>
    <t>2018年各县（区）项目数据采集表</t>
  </si>
  <si>
    <t>序号</t>
  </si>
  <si>
    <t>州（市）县</t>
  </si>
  <si>
    <t>计划受益人数</t>
  </si>
  <si>
    <t>实际带动受益人数</t>
  </si>
  <si>
    <t>当年实际发放补助户数</t>
  </si>
  <si>
    <t>实际入住户数</t>
  </si>
  <si>
    <t>危房改造总面积</t>
  </si>
  <si>
    <t>1-3人户数</t>
  </si>
  <si>
    <t>3人以上户数</t>
  </si>
  <si>
    <t>3人以上户人口数</t>
  </si>
  <si>
    <t>1-3人户数面积</t>
  </si>
  <si>
    <t>3人以上户数面积</t>
  </si>
  <si>
    <t>面积超标户数</t>
  </si>
  <si>
    <t>超标面积</t>
  </si>
  <si>
    <t>实际改造户数</t>
  </si>
  <si>
    <t>计划改造户数</t>
  </si>
  <si>
    <t>人畜分离户数</t>
  </si>
  <si>
    <t>直过民族整村推进实际完成数</t>
  </si>
  <si>
    <t>直过民族整村推进计划完成数</t>
  </si>
  <si>
    <t>整村推进已完成审计村数</t>
  </si>
  <si>
    <t>备注</t>
  </si>
  <si>
    <t>玉溪市</t>
  </si>
  <si>
    <t>易门</t>
  </si>
  <si>
    <t>—</t>
  </si>
  <si>
    <t>实际改造168户，实际兑付153户，有14户盖在基本农田，有1户面积超标（15户未兑付）</t>
  </si>
  <si>
    <t>通海</t>
  </si>
  <si>
    <t>华宁</t>
  </si>
  <si>
    <t>澄江</t>
  </si>
  <si>
    <t>红塔</t>
  </si>
  <si>
    <t>未提供</t>
  </si>
  <si>
    <t>红塔区扶贫办未提供75户房屋改造面积资料</t>
  </si>
  <si>
    <t>江川</t>
  </si>
  <si>
    <t>峨山</t>
  </si>
  <si>
    <t>元江</t>
  </si>
  <si>
    <t>新平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</si>
</sst>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4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8" fillId="27" borderId="5" applyNumberFormat="0" applyAlignment="0" applyProtection="0">
      <alignment vertical="center"/>
    </xf>
    <xf numFmtId="0" fontId="20" fillId="27" borderId="2" applyNumberFormat="0" applyAlignment="0" applyProtection="0">
      <alignment vertical="center"/>
    </xf>
    <xf numFmtId="0" fontId="21" fillId="28" borderId="7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49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176" fontId="5" fillId="2" borderId="1" xfId="49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5"/>
  <sheetViews>
    <sheetView tabSelected="1" view="pageBreakPreview" zoomScaleNormal="100" zoomScaleSheetLayoutView="100" workbookViewId="0">
      <selection activeCell="N6" sqref="N6"/>
    </sheetView>
  </sheetViews>
  <sheetFormatPr defaultColWidth="9" defaultRowHeight="12"/>
  <cols>
    <col min="1" max="1" width="3.5" style="3" customWidth="1"/>
    <col min="2" max="2" width="6.26666666666667" style="4" customWidth="1"/>
    <col min="3" max="4" width="6.26666666666667" style="5" customWidth="1"/>
    <col min="5" max="5" width="5.25" style="6" customWidth="1"/>
    <col min="6" max="6" width="5.375" style="1" customWidth="1"/>
    <col min="7" max="7" width="9.875" style="1" customWidth="1"/>
    <col min="8" max="8" width="5.625" style="1" customWidth="1"/>
    <col min="9" max="9" width="6" style="1" customWidth="1"/>
    <col min="10" max="12" width="7.63333333333333" style="1" customWidth="1"/>
    <col min="13" max="13" width="5.875" style="1" customWidth="1"/>
    <col min="14" max="14" width="7.63333333333333" style="1" customWidth="1"/>
    <col min="15" max="15" width="6.875" style="1" customWidth="1"/>
    <col min="16" max="16" width="6.375" style="1" customWidth="1"/>
    <col min="17" max="17" width="5.75" style="1" customWidth="1"/>
    <col min="18" max="18" width="7" style="1" customWidth="1"/>
    <col min="19" max="19" width="6.25" style="1" customWidth="1"/>
    <col min="20" max="20" width="5.75" style="1" customWidth="1"/>
    <col min="21" max="21" width="9.875" style="1" customWidth="1"/>
    <col min="22" max="16384" width="9" style="1"/>
  </cols>
  <sheetData>
    <row r="1" s="1" customFormat="1" ht="17.15" customHeight="1" spans="1:20">
      <c r="A1" s="7" t="s">
        <v>0</v>
      </c>
      <c r="B1" s="8"/>
      <c r="C1" s="5"/>
      <c r="D1" s="5"/>
      <c r="E1" s="5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</row>
    <row r="2" s="1" customFormat="1" ht="31" customHeight="1" spans="1:2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="2" customFormat="1" ht="17.25" customHeight="1" spans="1:2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1" t="s">
        <v>16</v>
      </c>
      <c r="P3" s="11" t="s">
        <v>17</v>
      </c>
      <c r="Q3" s="11" t="s">
        <v>18</v>
      </c>
      <c r="R3" s="11" t="s">
        <v>19</v>
      </c>
      <c r="S3" s="11" t="s">
        <v>20</v>
      </c>
      <c r="T3" s="11" t="s">
        <v>21</v>
      </c>
      <c r="U3" s="18" t="s">
        <v>22</v>
      </c>
    </row>
    <row r="4" s="2" customFormat="1" ht="65" customHeight="1" spans="1:2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8"/>
    </row>
    <row r="5" s="2" customFormat="1" ht="65" customHeight="1" spans="1:21">
      <c r="A5" s="11">
        <v>1</v>
      </c>
      <c r="B5" s="11" t="s">
        <v>23</v>
      </c>
      <c r="C5" s="12">
        <f t="shared" ref="C5:T5" si="0">SUM(C6:C14)</f>
        <v>13138</v>
      </c>
      <c r="D5" s="12">
        <f t="shared" si="0"/>
        <v>13082</v>
      </c>
      <c r="E5" s="12">
        <f t="shared" si="0"/>
        <v>3913</v>
      </c>
      <c r="F5" s="12">
        <f t="shared" si="0"/>
        <v>3911</v>
      </c>
      <c r="G5" s="12">
        <f t="shared" si="0"/>
        <v>249789.07</v>
      </c>
      <c r="H5" s="12">
        <f t="shared" si="0"/>
        <v>2010</v>
      </c>
      <c r="I5" s="12">
        <f t="shared" si="0"/>
        <v>1903</v>
      </c>
      <c r="J5" s="12">
        <f t="shared" si="0"/>
        <v>8512</v>
      </c>
      <c r="K5" s="12">
        <f t="shared" si="0"/>
        <v>105195.94</v>
      </c>
      <c r="L5" s="12">
        <f t="shared" si="0"/>
        <v>144593.13</v>
      </c>
      <c r="M5" s="12">
        <f t="shared" si="0"/>
        <v>627</v>
      </c>
      <c r="N5" s="12">
        <f t="shared" si="0"/>
        <v>14765.19</v>
      </c>
      <c r="O5" s="12">
        <f t="shared" si="0"/>
        <v>3928</v>
      </c>
      <c r="P5" s="12">
        <f t="shared" si="0"/>
        <v>4534</v>
      </c>
      <c r="Q5" s="12">
        <f t="shared" si="0"/>
        <v>3928</v>
      </c>
      <c r="R5" s="12">
        <f t="shared" si="0"/>
        <v>53</v>
      </c>
      <c r="S5" s="12">
        <f t="shared" si="0"/>
        <v>53</v>
      </c>
      <c r="T5" s="12">
        <f t="shared" si="0"/>
        <v>47</v>
      </c>
      <c r="U5" s="18"/>
    </row>
    <row r="6" s="2" customFormat="1" ht="111" customHeight="1" spans="1:21">
      <c r="A6" s="11">
        <v>2</v>
      </c>
      <c r="B6" s="11" t="s">
        <v>24</v>
      </c>
      <c r="C6" s="11">
        <v>447</v>
      </c>
      <c r="D6" s="11">
        <v>430</v>
      </c>
      <c r="E6" s="11">
        <v>153</v>
      </c>
      <c r="F6" s="11">
        <v>162</v>
      </c>
      <c r="G6" s="11">
        <v>8804.83</v>
      </c>
      <c r="H6" s="11">
        <v>79</v>
      </c>
      <c r="I6" s="11">
        <v>74</v>
      </c>
      <c r="J6" s="11">
        <v>191</v>
      </c>
      <c r="K6" s="11">
        <v>3761.18</v>
      </c>
      <c r="L6" s="11">
        <v>5043.65</v>
      </c>
      <c r="M6" s="11">
        <v>22</v>
      </c>
      <c r="N6" s="11">
        <v>127.54</v>
      </c>
      <c r="O6" s="11">
        <v>168</v>
      </c>
      <c r="P6" s="11">
        <v>123</v>
      </c>
      <c r="Q6" s="11">
        <v>168</v>
      </c>
      <c r="R6" s="13" t="s">
        <v>25</v>
      </c>
      <c r="S6" s="13" t="s">
        <v>25</v>
      </c>
      <c r="T6" s="13" t="s">
        <v>25</v>
      </c>
      <c r="U6" s="19" t="s">
        <v>26</v>
      </c>
    </row>
    <row r="7" s="2" customFormat="1" ht="50.25" customHeight="1" spans="1:21">
      <c r="A7" s="11">
        <v>3</v>
      </c>
      <c r="B7" s="11" t="s">
        <v>27</v>
      </c>
      <c r="C7" s="13">
        <v>531</v>
      </c>
      <c r="D7" s="13">
        <v>510</v>
      </c>
      <c r="E7" s="13">
        <v>174</v>
      </c>
      <c r="F7" s="13">
        <f>174-7</f>
        <v>167</v>
      </c>
      <c r="G7" s="13">
        <v>8150.71</v>
      </c>
      <c r="H7" s="13">
        <f>14+16+11+13+13+16+14+15</f>
        <v>112</v>
      </c>
      <c r="I7" s="13">
        <f>1+7+8+6+8+9+11+6+6</f>
        <v>62</v>
      </c>
      <c r="J7" s="13">
        <f>4+5+4+4+5+4+4+4+5+4+5+4+4+4+4+5+5+4+4+4+4+5+4+4+5+4+4+5+5+4+5+4+5+4+4+4+4+5+4+5+4+4+5+4+5+4+6+6+4+4+4+6+4+6+4+4+6+4+4+4+4+5</f>
        <v>275</v>
      </c>
      <c r="K7" s="13">
        <f>30+40+30+40+40+40+40+30+51.4+20+40+40+30+40+40+50+30+40+40+20+51.4+40+52+40+41+36+40+40+20+20+26+30+26+53+60+60+60+60+40+52+40+36+45+30+60+30+60+30+40+40+40+33+40+30+40+40+40+40+40+35+60+40+40+55+30+40+53+42.3+42.78+50.5+41.9+40+40+40.2+40.02+40.8+30+52.8+40+20+40+20+20+40.9+40.9+40.8+60+40+30+50+28+52+30+50+26+40+60+30+30+30+30+30+44.6+44.6+30+30+30+40+54+54+52+72+33</f>
        <v>4509.9</v>
      </c>
      <c r="L7" s="13">
        <f>G7-K7</f>
        <v>3640.81</v>
      </c>
      <c r="M7" s="13">
        <v>4</v>
      </c>
      <c r="N7" s="13">
        <f>10+18+14+12</f>
        <v>54</v>
      </c>
      <c r="O7" s="13">
        <v>174</v>
      </c>
      <c r="P7" s="13">
        <v>256</v>
      </c>
      <c r="Q7" s="13">
        <v>174</v>
      </c>
      <c r="R7" s="13" t="s">
        <v>25</v>
      </c>
      <c r="S7" s="13" t="s">
        <v>25</v>
      </c>
      <c r="T7" s="13" t="s">
        <v>25</v>
      </c>
      <c r="U7" s="18"/>
    </row>
    <row r="8" s="2" customFormat="1" ht="50.25" customHeight="1" spans="1:21">
      <c r="A8" s="11">
        <v>4</v>
      </c>
      <c r="B8" s="11" t="s">
        <v>28</v>
      </c>
      <c r="C8" s="11">
        <v>1625</v>
      </c>
      <c r="D8" s="11">
        <v>1625</v>
      </c>
      <c r="E8" s="11">
        <v>504</v>
      </c>
      <c r="F8" s="11">
        <v>504</v>
      </c>
      <c r="G8" s="11">
        <v>31003.54</v>
      </c>
      <c r="H8" s="11">
        <f>F8-I8</f>
        <v>281</v>
      </c>
      <c r="I8" s="11">
        <v>223</v>
      </c>
      <c r="J8" s="11">
        <v>998</v>
      </c>
      <c r="K8" s="11">
        <f>G8-L8</f>
        <v>15112.85</v>
      </c>
      <c r="L8" s="11">
        <v>15890.69</v>
      </c>
      <c r="M8" s="11">
        <f>12+47</f>
        <v>59</v>
      </c>
      <c r="N8" s="11">
        <f>79.47+658.11</f>
        <v>737.58</v>
      </c>
      <c r="O8" s="11">
        <v>504</v>
      </c>
      <c r="P8" s="11">
        <v>540</v>
      </c>
      <c r="Q8" s="11">
        <v>504</v>
      </c>
      <c r="R8" s="13" t="s">
        <v>25</v>
      </c>
      <c r="S8" s="13" t="s">
        <v>25</v>
      </c>
      <c r="T8" s="13" t="s">
        <v>25</v>
      </c>
      <c r="U8" s="18"/>
    </row>
    <row r="9" s="2" customFormat="1" ht="50.25" customHeight="1" spans="1:21">
      <c r="A9" s="11">
        <v>5</v>
      </c>
      <c r="B9" s="11" t="s">
        <v>29</v>
      </c>
      <c r="C9" s="14">
        <v>493</v>
      </c>
      <c r="D9" s="11">
        <v>493</v>
      </c>
      <c r="E9" s="11">
        <v>157</v>
      </c>
      <c r="F9" s="11">
        <v>157</v>
      </c>
      <c r="G9" s="11">
        <v>10156</v>
      </c>
      <c r="H9" s="11">
        <v>91</v>
      </c>
      <c r="I9" s="11">
        <v>66</v>
      </c>
      <c r="J9" s="11">
        <v>282</v>
      </c>
      <c r="K9" s="11">
        <v>5782</v>
      </c>
      <c r="L9" s="11">
        <v>4374</v>
      </c>
      <c r="M9" s="11">
        <v>25</v>
      </c>
      <c r="N9" s="11">
        <v>440</v>
      </c>
      <c r="O9" s="11">
        <v>157</v>
      </c>
      <c r="P9" s="11">
        <v>211</v>
      </c>
      <c r="Q9" s="11">
        <v>157</v>
      </c>
      <c r="R9" s="13" t="s">
        <v>25</v>
      </c>
      <c r="S9" s="13" t="s">
        <v>25</v>
      </c>
      <c r="T9" s="13" t="s">
        <v>25</v>
      </c>
      <c r="U9" s="18"/>
    </row>
    <row r="10" s="2" customFormat="1" ht="62" customHeight="1" spans="1:21">
      <c r="A10" s="11">
        <v>6</v>
      </c>
      <c r="B10" s="11" t="s">
        <v>30</v>
      </c>
      <c r="C10" s="11">
        <v>186</v>
      </c>
      <c r="D10" s="11">
        <v>186</v>
      </c>
      <c r="E10" s="11">
        <v>75</v>
      </c>
      <c r="F10" s="11">
        <v>75</v>
      </c>
      <c r="G10" s="11" t="s">
        <v>31</v>
      </c>
      <c r="H10" s="11">
        <v>59</v>
      </c>
      <c r="I10" s="11">
        <v>16</v>
      </c>
      <c r="J10" s="11">
        <v>69</v>
      </c>
      <c r="K10" s="11" t="s">
        <v>31</v>
      </c>
      <c r="L10" s="11" t="s">
        <v>31</v>
      </c>
      <c r="M10" s="11" t="s">
        <v>31</v>
      </c>
      <c r="N10" s="11" t="s">
        <v>31</v>
      </c>
      <c r="O10" s="11">
        <v>75</v>
      </c>
      <c r="P10" s="11">
        <v>250</v>
      </c>
      <c r="Q10" s="11">
        <v>75</v>
      </c>
      <c r="R10" s="13" t="s">
        <v>25</v>
      </c>
      <c r="S10" s="13" t="s">
        <v>25</v>
      </c>
      <c r="T10" s="13" t="s">
        <v>25</v>
      </c>
      <c r="U10" s="19" t="s">
        <v>32</v>
      </c>
    </row>
    <row r="11" s="2" customFormat="1" ht="50.25" customHeight="1" spans="1:21">
      <c r="A11" s="11">
        <v>7</v>
      </c>
      <c r="B11" s="11" t="s">
        <v>33</v>
      </c>
      <c r="C11" s="11">
        <v>1862</v>
      </c>
      <c r="D11" s="11">
        <v>1853</v>
      </c>
      <c r="E11" s="11">
        <v>536</v>
      </c>
      <c r="F11" s="11">
        <v>534</v>
      </c>
      <c r="G11" s="11">
        <f>28744.54+5670</f>
        <v>34414.54</v>
      </c>
      <c r="H11" s="11">
        <f>49+200</f>
        <v>249</v>
      </c>
      <c r="I11" s="11">
        <f>246+41</f>
        <v>287</v>
      </c>
      <c r="J11" s="11">
        <f>1071+182</f>
        <v>1253</v>
      </c>
      <c r="K11" s="11">
        <f>10620.87+2804</f>
        <v>13424.87</v>
      </c>
      <c r="L11" s="11">
        <f>18123.67+2866</f>
        <v>20989.67</v>
      </c>
      <c r="M11" s="11">
        <f>10+19+6+5</f>
        <v>40</v>
      </c>
      <c r="N11" s="11">
        <f>97.85+99.43+35+13</f>
        <v>245.28</v>
      </c>
      <c r="O11" s="11">
        <v>536</v>
      </c>
      <c r="P11" s="11">
        <v>693</v>
      </c>
      <c r="Q11" s="11">
        <v>536</v>
      </c>
      <c r="R11" s="13" t="s">
        <v>25</v>
      </c>
      <c r="S11" s="13" t="s">
        <v>25</v>
      </c>
      <c r="T11" s="13" t="s">
        <v>25</v>
      </c>
      <c r="U11" s="18"/>
    </row>
    <row r="12" s="1" customFormat="1" ht="37" customHeight="1" spans="1:21">
      <c r="A12" s="15">
        <v>8</v>
      </c>
      <c r="B12" s="16" t="s">
        <v>34</v>
      </c>
      <c r="C12" s="16">
        <v>584</v>
      </c>
      <c r="D12" s="16">
        <v>584</v>
      </c>
      <c r="E12" s="16">
        <v>202</v>
      </c>
      <c r="F12" s="16">
        <v>202</v>
      </c>
      <c r="G12" s="16">
        <f t="shared" ref="G12:G14" si="1">K12+L12</f>
        <v>10618.98</v>
      </c>
      <c r="H12" s="16">
        <v>133</v>
      </c>
      <c r="I12" s="14">
        <v>69</v>
      </c>
      <c r="J12" s="16">
        <v>317</v>
      </c>
      <c r="K12" s="16">
        <v>5640.95</v>
      </c>
      <c r="L12" s="16">
        <v>4978.03</v>
      </c>
      <c r="M12" s="16">
        <v>28</v>
      </c>
      <c r="N12" s="16">
        <v>73.46</v>
      </c>
      <c r="O12" s="16">
        <v>202</v>
      </c>
      <c r="P12" s="16">
        <v>230</v>
      </c>
      <c r="Q12" s="16">
        <v>202</v>
      </c>
      <c r="R12" s="16" t="s">
        <v>25</v>
      </c>
      <c r="S12" s="16" t="s">
        <v>25</v>
      </c>
      <c r="T12" s="16" t="s">
        <v>25</v>
      </c>
      <c r="U12" s="15"/>
    </row>
    <row r="13" s="1" customFormat="1" ht="37" customHeight="1" spans="1:21">
      <c r="A13" s="11">
        <v>9</v>
      </c>
      <c r="B13" s="13" t="s">
        <v>35</v>
      </c>
      <c r="C13" s="13">
        <v>2167</v>
      </c>
      <c r="D13" s="13">
        <v>2167</v>
      </c>
      <c r="E13" s="13">
        <v>606</v>
      </c>
      <c r="F13" s="13">
        <v>606</v>
      </c>
      <c r="G13" s="13">
        <f t="shared" si="1"/>
        <v>42789.88</v>
      </c>
      <c r="H13" s="13">
        <f>253+27</f>
        <v>280</v>
      </c>
      <c r="I13" s="13">
        <f>288+38</f>
        <v>326</v>
      </c>
      <c r="J13" s="13">
        <f>1396+163</f>
        <v>1559</v>
      </c>
      <c r="K13" s="13">
        <f>14280.61+1565.5</f>
        <v>15846.11</v>
      </c>
      <c r="L13" s="13">
        <f>23939.77+3004</f>
        <v>26943.77</v>
      </c>
      <c r="M13" s="13">
        <f>52+54+4+6</f>
        <v>116</v>
      </c>
      <c r="N13" s="13">
        <f>1146.34+1005.88+66+48</f>
        <v>2266.22</v>
      </c>
      <c r="O13" s="13">
        <v>606</v>
      </c>
      <c r="P13" s="13">
        <v>674</v>
      </c>
      <c r="Q13" s="13">
        <v>606</v>
      </c>
      <c r="R13" s="13">
        <v>7</v>
      </c>
      <c r="S13" s="13">
        <v>7</v>
      </c>
      <c r="T13" s="13">
        <v>7</v>
      </c>
      <c r="U13" s="18"/>
    </row>
    <row r="14" s="1" customFormat="1" ht="46" customHeight="1" spans="1:21">
      <c r="A14" s="11">
        <v>10</v>
      </c>
      <c r="B14" s="13" t="s">
        <v>36</v>
      </c>
      <c r="C14" s="13">
        <v>5243</v>
      </c>
      <c r="D14" s="13">
        <v>5234</v>
      </c>
      <c r="E14" s="13">
        <v>1506</v>
      </c>
      <c r="F14" s="13">
        <v>1504</v>
      </c>
      <c r="G14" s="17">
        <f t="shared" si="1"/>
        <v>103850.59</v>
      </c>
      <c r="H14" s="13">
        <v>726</v>
      </c>
      <c r="I14" s="13">
        <v>780</v>
      </c>
      <c r="J14" s="13">
        <v>3568</v>
      </c>
      <c r="K14" s="13">
        <v>41118.08</v>
      </c>
      <c r="L14" s="13">
        <v>62732.51</v>
      </c>
      <c r="M14" s="13">
        <f>150+183</f>
        <v>333</v>
      </c>
      <c r="N14" s="13">
        <f>4470.58+6350.53</f>
        <v>10821.11</v>
      </c>
      <c r="O14" s="13">
        <v>1506</v>
      </c>
      <c r="P14" s="13">
        <v>1557</v>
      </c>
      <c r="Q14" s="13">
        <v>1506</v>
      </c>
      <c r="R14" s="13">
        <v>46</v>
      </c>
      <c r="S14" s="13">
        <v>46</v>
      </c>
      <c r="T14" s="13">
        <v>40</v>
      </c>
      <c r="U14" s="18"/>
    </row>
    <row r="15" s="1" customFormat="1" spans="1:15">
      <c r="A15" s="3"/>
      <c r="B15" s="4"/>
      <c r="C15" s="5"/>
      <c r="D15" s="5"/>
      <c r="E15" s="6"/>
      <c r="O15" s="9"/>
    </row>
  </sheetData>
  <mergeCells count="22">
    <mergeCell ref="A2:U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</mergeCells>
  <pageMargins left="0.554861111111111" right="0.554861111111111" top="1" bottom="1" header="0.5" footer="0.5"/>
  <pageSetup paperSize="9" scale="99" orientation="landscape" horizontalDpi="600"/>
  <headerFooter>
    <oddFooter>&amp;C&amp;"仿宋"&amp;10第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天然呆</cp:lastModifiedBy>
  <dcterms:created xsi:type="dcterms:W3CDTF">2019-09-22T03:08:00Z</dcterms:created>
  <dcterms:modified xsi:type="dcterms:W3CDTF">2019-09-26T00:56:29Z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